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lando.Cano\Desktop\INFORMES CUATRIMESTRALES 2025\ENERO ABRIL 2025\"/>
    </mc:Choice>
  </mc:AlternateContent>
  <bookViews>
    <workbookView xWindow="0" yWindow="0" windowWidth="28800" windowHeight="12435"/>
  </bookViews>
  <sheets>
    <sheet name="2024" sheetId="1" r:id="rId1"/>
  </sheets>
  <definedNames>
    <definedName name="_xlnm.Print_Area" localSheetId="0">'2024'!$A$1:$Z$19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1" i="1" l="1"/>
  <c r="T12" i="1"/>
  <c r="T13" i="1"/>
  <c r="T14" i="1"/>
  <c r="T15" i="1"/>
  <c r="T16" i="1"/>
  <c r="T17" i="1"/>
  <c r="T18" i="1"/>
  <c r="T19" i="1"/>
  <c r="U7" i="1" l="1"/>
  <c r="U8" i="1"/>
  <c r="U9" i="1"/>
  <c r="U10" i="1"/>
  <c r="U11" i="1"/>
  <c r="U12" i="1"/>
  <c r="U13" i="1"/>
  <c r="U14" i="1"/>
  <c r="U15" i="1"/>
  <c r="U16" i="1"/>
  <c r="U17" i="1"/>
  <c r="U18" i="1"/>
  <c r="U19" i="1"/>
  <c r="U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6" i="1"/>
  <c r="T7" i="1"/>
  <c r="T8" i="1"/>
  <c r="T9" i="1"/>
  <c r="T10" i="1"/>
  <c r="T6" i="1"/>
</calcChain>
</file>

<file path=xl/sharedStrings.xml><?xml version="1.0" encoding="utf-8"?>
<sst xmlns="http://schemas.openxmlformats.org/spreadsheetml/2006/main" count="65" uniqueCount="58">
  <si>
    <t>Matriz de Intervenciones Relevantes para el Logro de Resultados</t>
  </si>
  <si>
    <t>Resultado (a)</t>
  </si>
  <si>
    <t>Programa  (b)</t>
  </si>
  <si>
    <t>Producción      (c )</t>
  </si>
  <si>
    <t>Accion Gestión      (d)</t>
  </si>
  <si>
    <t>(e ) Ejecución Financiera Mensual, en Quetzales</t>
  </si>
  <si>
    <t>Costos</t>
  </si>
  <si>
    <t>E</t>
  </si>
  <si>
    <t>F</t>
  </si>
  <si>
    <t>M</t>
  </si>
  <si>
    <t>A</t>
  </si>
  <si>
    <t>J</t>
  </si>
  <si>
    <t>S</t>
  </si>
  <si>
    <t>O</t>
  </si>
  <si>
    <t>N</t>
  </si>
  <si>
    <t>D</t>
  </si>
  <si>
    <t>Para el 2026, se ha incrementado la cobertura de programas de preservación familiar a 18.0% (De 0.0% en 2017 a 18.0% en 2026)</t>
  </si>
  <si>
    <t>Actividades de Bienestar Social</t>
  </si>
  <si>
    <t xml:space="preserve">Producto: Niñas y niños de 8 meses a 12 años atendidos integralmente. Subproducto: Niñas y niños de 8 meses a 7 años atendidos en niveles de educación inicial y primaria. Niñas y niños de 8 a 12 años con reforzamiento escolar REPREDEC. Niñas y niños atendidos para su desarrollo nutricional psicologico y social. </t>
  </si>
  <si>
    <t xml:space="preserve">Niñas y niños de 8 meses a 7 años atendidos en niveles de educación inicial y primaria. Niñas y niños de 8 a 12 años con reforzamiento escolar REPREDEC. Niñas y niños atendidos para su desarrollo nutricional psicologico y social. </t>
  </si>
  <si>
    <t xml:space="preserve">Producto: Niñas y niños de 0 a 14 años con discapacidad fisica e intelectual, leve y moderada atendidos con educación especial, atención integral y apoyo familiar. Subproducto: Niñas y niños de 0 a 14 años con discapacidad fisica e intelectual recibiendo educación especial preescolar y escolar. Niñas y niños de 0 a 14 años con discapacidad fisica y sensorial recibiendo habilitación integral. </t>
  </si>
  <si>
    <t xml:space="preserve">Niñas y niños de 0 a 14 años con discapacidad fisica e intelectual recibiendo educación especial preescolar y escolar. Niñas y niños de 0 a 14 años con discapacidad fisica y sensorial recibiendo habilitación integral. </t>
  </si>
  <si>
    <t>Producto: Adolescentes de 14 a 18 años con discapacidad fisica e intelectual leve y moderada capacitados en temas laborales y ocupacionales. Subproducto: Adolescentes de 14 a 18 años con discapacidad fisica e intelectual capacitados en temas laborales y ocupacionales. Adolescentes con discapacidad intelectual graduados y apoyados en su desarrollo independiente.</t>
  </si>
  <si>
    <t>Adolescentes de 14 a 18 años con discapacidad fisica e intelectual capacitados en temas laborales y ocupacionales. Adolescentes con discapacidad intelectual graduados y apoyados en su desarrollo independiente.</t>
  </si>
  <si>
    <t>Producto: Niñas, niños y adolescentes con necesidades especiales enfermedades crónicas y degenerativas y discapacidad beneficidas con aportes económicos. Subproducto: Niñas, niños y adolescentes con necesidades especiales  enfermedades crónicas y degenerativas beneficiadas con aportes económicos. Niñez y adolescencia con discapacidad severa, fisica y mental beneficiadas con aportes económicos.</t>
  </si>
  <si>
    <t>Niñas, niños y adolescentes con necesidades especiales  enfermedades crónicas y degenerativas beneficiadas con aportes económicos. Niñez y adolescencia con discapacidad severa, fisica y mental beneficiadas con aportes económicos.</t>
  </si>
  <si>
    <t>Producto: Centros de Cuidado Infantil Diario que atienden niños, niñas de 0 a 4 años regulados. Subproducto. Centros de cuidado infantil diario que atienden a niños y niñas de 0 a 4 años regulados. Mujeres capacitadas y acreditadas como niñeras especializadas en primera infancia.</t>
  </si>
  <si>
    <t>Centros de cuidado infantil diario que atienden a niños y niñas de 0 a 4 años regulados. Mujeres capacitadas y acreditadas como niñeras especializadas en primera infancia.</t>
  </si>
  <si>
    <t>Producto: Familias formadas y capacitadas en temas de protección y derechos de la niñez y la adolescencia en su comunidad. Subproducto: Familiasformadas y capacitadas en temas de protección y derechos de la niñez y adolescencia en su comunidad. Familias formadas y capacitadas en educación alimentaria y nutricional.</t>
  </si>
  <si>
    <t>Familias formadas y capacitadas en temas de protección y derechos de la niñez y adolescencia en su comunidad. Familias formadas y capacitadas en educación alimentaria y nutricional.</t>
  </si>
  <si>
    <t>Para el 2026, se ha incrementado la atención psicosocial y familiar ambulatoria no residencial y residencial en los programas de protección integral a 15.0% (De 0.0% 2017 a 15.0% en 2026)</t>
  </si>
  <si>
    <t>Producto: Niñas, niños y adolescentes vulnerados reciben atención especial residencial para la restitución de sus derechos. Subproducto: Niñas y niños de 0 a 6 años con estimulación oportuna en los niveles de educación inicial y preprimaria para su desarrollo| integral y social. Niñez, adolescencia y madres adolescentes victimas de violencia sexual con atención especializada para su resarcimiento emocional y restitución de sus derechos. Niñas, niños y adolescentes de 7 a 18 años con protección especial residencial contra el maltrato en todas sus formas. Niñas, niños y adolescentes con discapacidas leve y moderada con atención residencial especializada. Adolescentes de 13 a 18 años en riesgo de vinculación a pandillas y/o  consumo de estupefacientes cuentan con atención, tratamiento psicologico y social individual especializado. Adolescentes de 16 a 18 años con protección especial residencial para su desarrollo a su vida independiente.</t>
  </si>
  <si>
    <t>Niñas y niños de 0 a 6 años con estimulación oportuna en los niveles de educación inicial y preprimaria para su desarrollo| integral y social. Niñez, adolescencia y madres adolescentes victimas de violencia sexual con atención especializada para su resarcimiento emocional y restitución de sus derechos. Niñas, niños y adolescentes de 7 a 18 años con protección especial residencial contra el maltrato en todas sus formas. Niñas, niños y adolescentes con discapacidas leve y moderada con atención residencial especializada. Adolescentes de 13 a 18 años en riesgo de vinculación a pandillas y/o  consumo de estupefacientes cuentan con atención, tratamiento psicologico y social individual especializado. Adolescentes de 16 a 18 años con protección especial residencial para su desarrollo a su vida independiente.</t>
  </si>
  <si>
    <t xml:space="preserve">Producto: Niñas, niños y adolescentes 0 a 18 años vulnerados en sus derechos atendidos integralmente y acogidos por una familia sustituta temporalemtne. Subproducto: Familias optantes capacitadas y acreditadas como nuevas familias sustitutas. Niñas, niños y adolescentes de 0 a 18 años vulnerados en sus derechos acogidos por una familia sustituta temporalmente. </t>
  </si>
  <si>
    <t xml:space="preserve">Familias optantes capacitadas y acreditadas como nuevas familias sustitutas. Niñas, niños y adolescentes de 0 a 18 años vulnerados en sus derechos acogidos por una familia sustituta temporalmente. </t>
  </si>
  <si>
    <t xml:space="preserve">Producto: Niñas, niños y adolescentes migrantes no acompañados atendidos  temporalmente para su reunificación familiar y comunitaria. Subproducto: Niñas, niños y adolescentes migrantes no acompañados  atendidos temporalmente para su reunificación familair y comunitaria. Adolescentes migrantes no acompañados formados técnica y laboralmente para su desarrollo economico a nivel comunitario. </t>
  </si>
  <si>
    <t xml:space="preserve">Niñas, niños y adolescentes migrantes no acompañados  atendidos temporalmente para su reunificación familair y comunitaria. Adolescentes migrantes no acompañados formados técnica y laboralmente para su desarrollo economico a nivel comunitario. </t>
  </si>
  <si>
    <t xml:space="preserve">Producto: Niñas, niños, adolecentes y jovenes beneficiados con actividades psicosociales para la prevención de la violencia. . Subproducto: Niñas, niños, adolecentes y jovenes en atención psicosocial individualizada para la prevención de la violencia. Niñas, niños, adolescentes y jovenes en actividades educativas y culturales, deportivas para la prevención de la violencia juvenil. Jovenes realizando actividades de servicio civico social para la prevención de la violencia en areas vulnerables dentro de su comunidad. </t>
  </si>
  <si>
    <t xml:space="preserve">Niñas, niños, adolecentes y jovenes en atención psicosocial individualizada para la prevención de la violencia. Niñas, niños, adolescentes y jovenes en actividades educativas y culturales, deportivas para la prevención de la violencia juvenil. Jovenes realizando actividades de servicio civico social para la prevención de la violencia en areas vulnerables dentro de su comunidad. </t>
  </si>
  <si>
    <t xml:space="preserve">Producto: Niñas, niños y adolescentes con discapacidad mental, severa y profunda vulnerados en sus derechos atendidos integralmente en el hogar de protección y abrigo especializado. Subproducto: Niñez y adolescencia con discapacidad mental severa y profunda, vulnerados en sus derechos, son atendidos bajo protección, bienestar integral y acogimiento residencial. Niñez y adolescencia con discapacidad mental severa y profunda vulnerados en sus derechos recibiendo habilitación y estimulación sensorial. </t>
  </si>
  <si>
    <t xml:space="preserve">Niñez y adolescencia con discapacidad mental severa y profunda, vulnerados en sus derechos, son atendidos bajo protección, bienestar integral y acogimiento residencial. Niñez y adolescencia con discapacidad mental severa y profunda vulnerados en sus derechos recibiendo habilitación y estimulación sensorial. </t>
  </si>
  <si>
    <t xml:space="preserve">Producto: Niñas, niños y adolescentes no institucionalizado y su familia recibiendo atención y orientación psicologica, social, pedagogica y juridica. Subproducto: Niñas, niños y adolescentes no institucionalizados recibiendo atención y orientación psicologica, social y juridica. Familias recibiendo atención y orientación psicologica, social, pedagogica y juridica. </t>
  </si>
  <si>
    <t xml:space="preserve"> Niñas, niños y adolescentes no institucionalizados recibiendo atención y orientación psicologica, social y juridica. Familias recibiendo atención y orientación psicologica, social, pedagogica y juridica. </t>
  </si>
  <si>
    <t>Para el 2026, se ha incrementado la cobertura de medidas alternativas a la privación de libertad a 15.0% (De 0.0% en 2017 a 15.0% en 2026)</t>
  </si>
  <si>
    <t xml:space="preserve">Producto: Adolescentes de 13 a 17 años en conflicto con la ley penal atendidos integralmente en los centros especializados de privación de libertad. Subproducto: Adolescentes en conflicto con la ley penal atendidos integralmente para el cumplimiento de sanciones. Adolescentes en prevención terciaria de pre y post sanción por conflicto con la ley penal reciben orientación, asistencia educativa para su inserción laboral y economica. Adolescentes en conflicto con la ley penal con acceso a educación universitaria. </t>
  </si>
  <si>
    <t xml:space="preserve">Adolescentes en conflicto con la ley penal atendidos integralmente para el cumplimiento de sanciones. Adolescentes en prevención terciaria de pre y post sanción por conflicto con la ley penal reciben orientación, asistencia educativa para su inserción laboral y economica. Adolescentes en conflicto con la ley penal con acceso a educación universitaria. </t>
  </si>
  <si>
    <t xml:space="preserve">Producto: Adolescentes en conflicto con la ley penal bajo una medida socioeducativa atendidos para su reinserción y resocialización. Subproducto: Adolescentes en conflicto con la ley penal bajo una medida socioeducativa atendidos para su reinserción y resocialización. Adolescentes en conflicto con la ley penal capacitados en formación técnica integral. </t>
  </si>
  <si>
    <t xml:space="preserve">Adolescentes en conflicto con la ley penal bajo una medida socioeducativa atendidos para su reinserción y resocialización. Adolescentes en conflicto con la ley penal capacitados en formación técnica integral. </t>
  </si>
  <si>
    <t>grupo 0</t>
  </si>
  <si>
    <t>renglones</t>
  </si>
  <si>
    <t>grupo 2,3,4,9</t>
  </si>
  <si>
    <t xml:space="preserve"> </t>
  </si>
  <si>
    <t>Numero de Beneficiario
(j)</t>
  </si>
  <si>
    <t>Costo fijo total
(f)</t>
  </si>
  <si>
    <t>Costo fijo unitario
(g)</t>
  </si>
  <si>
    <t>Costos variables total
(h)</t>
  </si>
  <si>
    <t>Costo variable unitario
(i)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</si>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</sst>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4" fontId="3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7" fillId="0" borderId="1" xfId="1" applyNumberFormat="1" applyFont="1" applyFill="1" applyBorder="1" applyAlignment="1" applyProtection="1">
      <alignment horizontal="center" vertical="center"/>
    </xf>
    <xf numFmtId="164" fontId="1" fillId="0" borderId="1" xfId="1" applyFont="1" applyFill="1" applyBorder="1" applyAlignment="1" applyProtection="1">
      <alignment horizontal="center" vertical="center"/>
    </xf>
    <xf numFmtId="0" fontId="0" fillId="0" borderId="0" xfId="0" applyFill="1"/>
    <xf numFmtId="3" fontId="8" fillId="2" borderId="1" xfId="0" applyNumberFormat="1" applyFont="1" applyFill="1" applyBorder="1" applyAlignment="1">
      <alignment horizontal="center" vertical="center"/>
    </xf>
    <xf numFmtId="164" fontId="1" fillId="0" borderId="6" xfId="1" applyFont="1" applyFill="1" applyBorder="1" applyAlignment="1" applyProtection="1">
      <alignment horizontal="center" vertical="center"/>
    </xf>
    <xf numFmtId="164" fontId="1" fillId="0" borderId="3" xfId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"/>
  <sheetViews>
    <sheetView showGridLines="0" tabSelected="1" view="pageBreakPreview" topLeftCell="H16" zoomScaleNormal="90" zoomScaleSheetLayoutView="100" workbookViewId="0">
      <selection activeCell="Z6" sqref="Z6:Z19"/>
    </sheetView>
  </sheetViews>
  <sheetFormatPr baseColWidth="10" defaultColWidth="11.42578125" defaultRowHeight="15" outlineLevelCol="1" x14ac:dyDescent="0.25"/>
  <cols>
    <col min="1" max="1" width="6.5703125" customWidth="1"/>
    <col min="2" max="2" width="20.140625" customWidth="1"/>
    <col min="3" max="3" width="14.5703125" customWidth="1"/>
    <col min="4" max="4" width="80.7109375" customWidth="1"/>
    <col min="5" max="5" width="75.42578125" customWidth="1"/>
    <col min="6" max="6" width="15.7109375" customWidth="1" outlineLevel="1"/>
    <col min="7" max="7" width="14.7109375" bestFit="1" customWidth="1" outlineLevel="1"/>
    <col min="8" max="8" width="15.28515625" customWidth="1" outlineLevel="1"/>
    <col min="9" max="9" width="15.42578125" customWidth="1" outlineLevel="1"/>
    <col min="10" max="17" width="5.7109375" customWidth="1" outlineLevel="1"/>
    <col min="18" max="18" width="17.140625" customWidth="1" outlineLevel="1"/>
    <col min="19" max="19" width="18.140625" customWidth="1" outlineLevel="1"/>
    <col min="20" max="20" width="22.42578125" customWidth="1" outlineLevel="1"/>
    <col min="21" max="21" width="14.7109375" customWidth="1" outlineLevel="1"/>
    <col min="22" max="22" width="19" customWidth="1" outlineLevel="1"/>
    <col min="23" max="23" width="21.140625" customWidth="1" outlineLevel="1"/>
    <col min="24" max="24" width="19.85546875" customWidth="1" outlineLevel="1"/>
    <col min="25" max="25" width="17.42578125" customWidth="1" outlineLevel="1"/>
    <col min="26" max="26" width="18.7109375" customWidth="1"/>
  </cols>
  <sheetData>
    <row r="1" spans="1:27" ht="15.75" x14ac:dyDescent="0.25">
      <c r="A1" s="1"/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5"/>
      <c r="S1" s="5"/>
      <c r="T1" s="2"/>
      <c r="U1" s="2"/>
      <c r="V1" s="2"/>
      <c r="W1" s="2"/>
      <c r="X1" s="2"/>
      <c r="Y1" s="2"/>
      <c r="Z1" s="3"/>
    </row>
    <row r="2" spans="1:27" s="4" customFormat="1" x14ac:dyDescent="0.25">
      <c r="A2" s="6"/>
      <c r="B2" s="6"/>
      <c r="C2" s="6"/>
      <c r="D2" s="7"/>
      <c r="E2" s="8"/>
      <c r="F2" s="34" t="s">
        <v>0</v>
      </c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2"/>
      <c r="S2" s="2"/>
      <c r="T2" s="2"/>
      <c r="U2" s="2"/>
      <c r="V2" s="2"/>
      <c r="W2" s="2"/>
      <c r="X2" s="2"/>
      <c r="Y2" s="2"/>
      <c r="Z2" s="3"/>
    </row>
    <row r="3" spans="1:27" s="4" customFormat="1" ht="18.75" x14ac:dyDescent="0.25">
      <c r="A3" s="9"/>
      <c r="B3" s="35" t="s">
        <v>1</v>
      </c>
      <c r="C3" s="35" t="s">
        <v>2</v>
      </c>
      <c r="D3" s="35" t="s">
        <v>3</v>
      </c>
      <c r="E3" s="35" t="s">
        <v>4</v>
      </c>
      <c r="F3" s="36" t="s">
        <v>5</v>
      </c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10"/>
      <c r="S3" s="10"/>
      <c r="T3" s="27" t="s">
        <v>6</v>
      </c>
      <c r="U3" s="27"/>
      <c r="V3" s="27"/>
      <c r="W3" s="27"/>
      <c r="X3" s="27"/>
      <c r="Y3" s="27"/>
      <c r="Z3" s="28" t="s">
        <v>52</v>
      </c>
    </row>
    <row r="4" spans="1:27" s="4" customFormat="1" ht="18.75" x14ac:dyDescent="0.25">
      <c r="A4" s="11"/>
      <c r="B4" s="35"/>
      <c r="C4" s="35"/>
      <c r="D4" s="35"/>
      <c r="E4" s="35"/>
      <c r="F4" s="29" t="s">
        <v>57</v>
      </c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12"/>
      <c r="S4" s="12"/>
      <c r="T4" s="27"/>
      <c r="U4" s="27"/>
      <c r="V4" s="27"/>
      <c r="W4" s="27"/>
      <c r="X4" s="27"/>
      <c r="Y4" s="27"/>
      <c r="Z4" s="28"/>
    </row>
    <row r="5" spans="1:27" s="4" customFormat="1" ht="51" customHeight="1" thickBot="1" x14ac:dyDescent="0.3">
      <c r="A5" s="13"/>
      <c r="B5" s="35"/>
      <c r="C5" s="35"/>
      <c r="D5" s="35"/>
      <c r="E5" s="35"/>
      <c r="F5" s="18" t="s">
        <v>7</v>
      </c>
      <c r="G5" s="18" t="s">
        <v>8</v>
      </c>
      <c r="H5" s="18" t="s">
        <v>9</v>
      </c>
      <c r="I5" s="18" t="s">
        <v>10</v>
      </c>
      <c r="J5" s="19" t="s">
        <v>9</v>
      </c>
      <c r="K5" s="19" t="s">
        <v>11</v>
      </c>
      <c r="L5" s="19" t="s">
        <v>11</v>
      </c>
      <c r="M5" s="18" t="s">
        <v>10</v>
      </c>
      <c r="N5" s="18" t="s">
        <v>12</v>
      </c>
      <c r="O5" s="18" t="s">
        <v>13</v>
      </c>
      <c r="P5" s="18" t="s">
        <v>14</v>
      </c>
      <c r="Q5" s="18" t="s">
        <v>15</v>
      </c>
      <c r="R5" s="18" t="s">
        <v>48</v>
      </c>
      <c r="S5" s="18" t="s">
        <v>49</v>
      </c>
      <c r="T5" s="14" t="s">
        <v>53</v>
      </c>
      <c r="U5" s="14" t="s">
        <v>54</v>
      </c>
      <c r="V5" s="14" t="s">
        <v>50</v>
      </c>
      <c r="W5" s="14" t="s">
        <v>49</v>
      </c>
      <c r="X5" s="14" t="s">
        <v>55</v>
      </c>
      <c r="Y5" s="14" t="s">
        <v>56</v>
      </c>
      <c r="Z5" s="28"/>
    </row>
    <row r="6" spans="1:27" ht="70.5" customHeight="1" x14ac:dyDescent="0.25">
      <c r="A6" s="15"/>
      <c r="B6" s="30" t="s">
        <v>16</v>
      </c>
      <c r="C6" s="30" t="s">
        <v>17</v>
      </c>
      <c r="D6" s="16" t="s">
        <v>18</v>
      </c>
      <c r="E6" s="16" t="s">
        <v>19</v>
      </c>
      <c r="F6" s="20">
        <v>189252.66</v>
      </c>
      <c r="G6" s="20">
        <v>147765.16</v>
      </c>
      <c r="H6" s="20">
        <v>896066.88</v>
      </c>
      <c r="I6" s="20">
        <v>847658.12</v>
      </c>
      <c r="J6" s="20"/>
      <c r="K6" s="20"/>
      <c r="L6" s="20"/>
      <c r="M6" s="20"/>
      <c r="N6" s="20"/>
      <c r="O6" s="20"/>
      <c r="P6" s="20"/>
      <c r="Q6" s="20"/>
      <c r="R6" s="22">
        <v>203073.68</v>
      </c>
      <c r="S6" s="22">
        <v>528388.52</v>
      </c>
      <c r="T6" s="22">
        <f>+R6+S6</f>
        <v>731462.2</v>
      </c>
      <c r="U6" s="22">
        <f>+T6/Z6</f>
        <v>377.23682310469314</v>
      </c>
      <c r="V6" s="22">
        <v>1279286.8600000001</v>
      </c>
      <c r="W6" s="22">
        <v>69993.759999999995</v>
      </c>
      <c r="X6" s="22">
        <f>+V6+W6</f>
        <v>1349280.62</v>
      </c>
      <c r="Y6" s="22">
        <f>+IFERROR(X6/Z6,0)</f>
        <v>695.86416709644152</v>
      </c>
      <c r="Z6" s="24">
        <v>1939</v>
      </c>
    </row>
    <row r="7" spans="1:27" ht="81" customHeight="1" x14ac:dyDescent="0.25">
      <c r="A7" s="17"/>
      <c r="B7" s="30"/>
      <c r="C7" s="30"/>
      <c r="D7" s="16" t="s">
        <v>20</v>
      </c>
      <c r="E7" s="16" t="s">
        <v>21</v>
      </c>
      <c r="F7" s="20">
        <v>112975.9</v>
      </c>
      <c r="G7" s="20">
        <v>93131.28</v>
      </c>
      <c r="H7" s="20">
        <v>145734.62</v>
      </c>
      <c r="I7" s="20">
        <v>124252.77</v>
      </c>
      <c r="J7" s="20"/>
      <c r="K7" s="20"/>
      <c r="L7" s="20"/>
      <c r="M7" s="20"/>
      <c r="N7" s="20"/>
      <c r="O7" s="20"/>
      <c r="P7" s="20"/>
      <c r="Q7" s="20"/>
      <c r="R7" s="22">
        <v>341988.38</v>
      </c>
      <c r="S7" s="22">
        <v>30714.91</v>
      </c>
      <c r="T7" s="22">
        <f t="shared" ref="T7:T11" si="0">+R7+S7</f>
        <v>372703.29</v>
      </c>
      <c r="U7" s="22">
        <f t="shared" ref="U7:U19" si="1">+T7/Z7</f>
        <v>938.79921914357681</v>
      </c>
      <c r="V7" s="22">
        <v>59659.63</v>
      </c>
      <c r="W7" s="22">
        <v>43731.65</v>
      </c>
      <c r="X7" s="22">
        <f t="shared" ref="X7:X19" si="2">+V7+W7</f>
        <v>103391.28</v>
      </c>
      <c r="Y7" s="22">
        <f t="shared" ref="Y7:Y19" si="3">+IFERROR(X7/Z7,0)</f>
        <v>260.43143576826196</v>
      </c>
      <c r="Z7" s="24">
        <v>397</v>
      </c>
    </row>
    <row r="8" spans="1:27" ht="81.75" customHeight="1" x14ac:dyDescent="0.25">
      <c r="A8" s="17"/>
      <c r="B8" s="30"/>
      <c r="C8" s="30"/>
      <c r="D8" s="16" t="s">
        <v>22</v>
      </c>
      <c r="E8" s="16" t="s">
        <v>23</v>
      </c>
      <c r="F8" s="20">
        <v>21569.59</v>
      </c>
      <c r="G8" s="20">
        <v>11632.59</v>
      </c>
      <c r="H8" s="20">
        <v>30900.400000000001</v>
      </c>
      <c r="I8" s="20">
        <v>37186.92</v>
      </c>
      <c r="J8" s="20"/>
      <c r="K8" s="20"/>
      <c r="L8" s="20"/>
      <c r="M8" s="20"/>
      <c r="N8" s="20"/>
      <c r="O8" s="20"/>
      <c r="P8" s="20"/>
      <c r="Q8" s="20"/>
      <c r="R8" s="22">
        <v>50600.66</v>
      </c>
      <c r="S8" s="22">
        <v>23187.3</v>
      </c>
      <c r="T8" s="22">
        <f t="shared" si="0"/>
        <v>73787.960000000006</v>
      </c>
      <c r="U8" s="22">
        <f t="shared" si="1"/>
        <v>1209.6386885245902</v>
      </c>
      <c r="V8" s="22">
        <v>22052.5</v>
      </c>
      <c r="W8" s="22">
        <v>5449.04</v>
      </c>
      <c r="X8" s="22">
        <f t="shared" si="2"/>
        <v>27501.54</v>
      </c>
      <c r="Y8" s="22">
        <f t="shared" si="3"/>
        <v>450.84491803278689</v>
      </c>
      <c r="Z8" s="24">
        <v>61</v>
      </c>
      <c r="AA8" t="s">
        <v>51</v>
      </c>
    </row>
    <row r="9" spans="1:27" ht="81.75" customHeight="1" x14ac:dyDescent="0.25">
      <c r="A9" s="17"/>
      <c r="B9" s="30"/>
      <c r="C9" s="30"/>
      <c r="D9" s="16" t="s">
        <v>24</v>
      </c>
      <c r="E9" s="16" t="s">
        <v>25</v>
      </c>
      <c r="F9" s="20">
        <v>1608183.48</v>
      </c>
      <c r="G9" s="20">
        <v>1601464.28</v>
      </c>
      <c r="H9" s="20">
        <v>1602827.48</v>
      </c>
      <c r="I9" s="20">
        <v>1561881.67</v>
      </c>
      <c r="J9" s="20"/>
      <c r="K9" s="20"/>
      <c r="L9" s="20"/>
      <c r="M9" s="20"/>
      <c r="N9" s="20"/>
      <c r="O9" s="20"/>
      <c r="P9" s="20"/>
      <c r="Q9" s="20"/>
      <c r="R9" s="22">
        <v>34187.5</v>
      </c>
      <c r="S9" s="22">
        <v>0</v>
      </c>
      <c r="T9" s="22">
        <f t="shared" si="0"/>
        <v>34187.5</v>
      </c>
      <c r="U9" s="22">
        <f t="shared" si="1"/>
        <v>11.053184610410604</v>
      </c>
      <c r="V9" s="22">
        <v>6318012.4100000001</v>
      </c>
      <c r="W9" s="22">
        <v>20385</v>
      </c>
      <c r="X9" s="22">
        <f t="shared" si="2"/>
        <v>6338397.4100000001</v>
      </c>
      <c r="Y9" s="22">
        <f t="shared" si="3"/>
        <v>2049.2717135467183</v>
      </c>
      <c r="Z9" s="24">
        <v>3093</v>
      </c>
    </row>
    <row r="10" spans="1:27" ht="66" customHeight="1" x14ac:dyDescent="0.25">
      <c r="A10" s="17"/>
      <c r="B10" s="30"/>
      <c r="C10" s="30"/>
      <c r="D10" s="16" t="s">
        <v>26</v>
      </c>
      <c r="E10" s="16" t="s">
        <v>27</v>
      </c>
      <c r="F10" s="20">
        <v>37394.39</v>
      </c>
      <c r="G10" s="20">
        <v>25179.59</v>
      </c>
      <c r="H10" s="20">
        <v>25245.41</v>
      </c>
      <c r="I10" s="20">
        <v>30039.77</v>
      </c>
      <c r="J10" s="20"/>
      <c r="K10" s="20"/>
      <c r="L10" s="20"/>
      <c r="M10" s="20"/>
      <c r="N10" s="20"/>
      <c r="O10" s="20"/>
      <c r="P10" s="20"/>
      <c r="Q10" s="20"/>
      <c r="R10" s="22">
        <v>112933.16</v>
      </c>
      <c r="S10" s="22">
        <v>0</v>
      </c>
      <c r="T10" s="22">
        <f t="shared" si="0"/>
        <v>112933.16</v>
      </c>
      <c r="U10" s="22">
        <f t="shared" si="1"/>
        <v>773.51479452054798</v>
      </c>
      <c r="V10" s="22">
        <v>96</v>
      </c>
      <c r="W10" s="22">
        <v>4830</v>
      </c>
      <c r="X10" s="22">
        <f t="shared" si="2"/>
        <v>4926</v>
      </c>
      <c r="Y10" s="22">
        <f t="shared" si="3"/>
        <v>33.739726027397261</v>
      </c>
      <c r="Z10" s="24">
        <v>146</v>
      </c>
    </row>
    <row r="11" spans="1:27" ht="64.5" customHeight="1" x14ac:dyDescent="0.25">
      <c r="A11" s="17"/>
      <c r="B11" s="30"/>
      <c r="C11" s="30"/>
      <c r="D11" s="16" t="s">
        <v>28</v>
      </c>
      <c r="E11" s="16" t="s">
        <v>29</v>
      </c>
      <c r="F11" s="21">
        <v>0</v>
      </c>
      <c r="G11" s="21">
        <v>0</v>
      </c>
      <c r="H11" s="20">
        <v>1050</v>
      </c>
      <c r="I11" s="20">
        <v>1050</v>
      </c>
      <c r="J11" s="20"/>
      <c r="K11" s="20"/>
      <c r="L11" s="20"/>
      <c r="M11" s="20"/>
      <c r="N11" s="20"/>
      <c r="O11" s="20"/>
      <c r="P11" s="20"/>
      <c r="Q11" s="20"/>
      <c r="R11" s="22">
        <v>0</v>
      </c>
      <c r="S11" s="22">
        <v>0</v>
      </c>
      <c r="T11" s="22">
        <f t="shared" si="0"/>
        <v>0</v>
      </c>
      <c r="U11" s="22">
        <f t="shared" si="1"/>
        <v>0</v>
      </c>
      <c r="V11" s="22">
        <v>0</v>
      </c>
      <c r="W11" s="22">
        <v>2100</v>
      </c>
      <c r="X11" s="22">
        <f t="shared" si="2"/>
        <v>2100</v>
      </c>
      <c r="Y11" s="22">
        <f t="shared" si="3"/>
        <v>0.62277580071174377</v>
      </c>
      <c r="Z11" s="24">
        <v>3372</v>
      </c>
    </row>
    <row r="12" spans="1:27" ht="195" customHeight="1" x14ac:dyDescent="0.25">
      <c r="A12" s="17"/>
      <c r="B12" s="30" t="s">
        <v>30</v>
      </c>
      <c r="C12" s="30" t="s">
        <v>17</v>
      </c>
      <c r="D12" s="16" t="s">
        <v>31</v>
      </c>
      <c r="E12" s="16" t="s">
        <v>32</v>
      </c>
      <c r="F12" s="20">
        <v>2410723</v>
      </c>
      <c r="G12" s="20">
        <v>2902665.54</v>
      </c>
      <c r="H12" s="20">
        <v>2266871.87</v>
      </c>
      <c r="I12" s="20">
        <v>2970556.21</v>
      </c>
      <c r="J12" s="20"/>
      <c r="K12" s="20"/>
      <c r="L12" s="20"/>
      <c r="M12" s="20"/>
      <c r="N12" s="20"/>
      <c r="O12" s="20"/>
      <c r="P12" s="20"/>
      <c r="Q12" s="20"/>
      <c r="R12" s="22">
        <v>1990130.83</v>
      </c>
      <c r="S12" s="22">
        <v>2293535.33</v>
      </c>
      <c r="T12" s="22">
        <f t="shared" ref="T12:T19" si="4">+R12+S12</f>
        <v>4283666.16</v>
      </c>
      <c r="U12" s="22">
        <f t="shared" si="1"/>
        <v>3104.1059130434783</v>
      </c>
      <c r="V12" s="22">
        <v>6119792.21</v>
      </c>
      <c r="W12" s="22">
        <v>147358.25</v>
      </c>
      <c r="X12" s="22">
        <f t="shared" si="2"/>
        <v>6267150.46</v>
      </c>
      <c r="Y12" s="22">
        <f t="shared" si="3"/>
        <v>4541.4133768115944</v>
      </c>
      <c r="Z12" s="24">
        <v>1380</v>
      </c>
    </row>
    <row r="13" spans="1:27" ht="78.75" customHeight="1" x14ac:dyDescent="0.25">
      <c r="A13" s="17"/>
      <c r="B13" s="30"/>
      <c r="C13" s="30"/>
      <c r="D13" s="16" t="s">
        <v>33</v>
      </c>
      <c r="E13" s="16" t="s">
        <v>34</v>
      </c>
      <c r="F13" s="20">
        <v>88135.09</v>
      </c>
      <c r="G13" s="20">
        <v>86495.97</v>
      </c>
      <c r="H13" s="20">
        <v>85345.96</v>
      </c>
      <c r="I13" s="20">
        <v>102674.99</v>
      </c>
      <c r="J13" s="20"/>
      <c r="K13" s="20"/>
      <c r="L13" s="20"/>
      <c r="M13" s="20"/>
      <c r="N13" s="20"/>
      <c r="O13" s="20"/>
      <c r="P13" s="20"/>
      <c r="Q13" s="20"/>
      <c r="R13" s="25">
        <v>34187.5</v>
      </c>
      <c r="S13" s="26">
        <v>0</v>
      </c>
      <c r="T13" s="22">
        <f t="shared" si="4"/>
        <v>34187.5</v>
      </c>
      <c r="U13" s="22">
        <f t="shared" si="1"/>
        <v>621.59090909090912</v>
      </c>
      <c r="V13" s="22">
        <v>325814.51</v>
      </c>
      <c r="W13" s="22">
        <v>2650</v>
      </c>
      <c r="X13" s="22">
        <f t="shared" si="2"/>
        <v>328464.51</v>
      </c>
      <c r="Y13" s="22">
        <f t="shared" si="3"/>
        <v>5972.0820000000003</v>
      </c>
      <c r="Z13" s="24">
        <v>55</v>
      </c>
    </row>
    <row r="14" spans="1:27" ht="80.25" customHeight="1" x14ac:dyDescent="0.25">
      <c r="A14" s="17"/>
      <c r="B14" s="30"/>
      <c r="C14" s="30"/>
      <c r="D14" s="16" t="s">
        <v>35</v>
      </c>
      <c r="E14" s="16" t="s">
        <v>36</v>
      </c>
      <c r="F14" s="20">
        <v>513811.93</v>
      </c>
      <c r="G14" s="20">
        <v>681446.34</v>
      </c>
      <c r="H14" s="20">
        <v>619849.85</v>
      </c>
      <c r="I14" s="20">
        <v>383503.14</v>
      </c>
      <c r="J14" s="20"/>
      <c r="K14" s="20"/>
      <c r="L14" s="20"/>
      <c r="M14" s="20"/>
      <c r="N14" s="20"/>
      <c r="O14" s="20"/>
      <c r="P14" s="20"/>
      <c r="Q14" s="20"/>
      <c r="R14" s="22">
        <v>142989.5</v>
      </c>
      <c r="S14" s="22">
        <v>122740</v>
      </c>
      <c r="T14" s="22">
        <f t="shared" si="4"/>
        <v>265729.5</v>
      </c>
      <c r="U14" s="22">
        <f t="shared" si="1"/>
        <v>1509.8267045454545</v>
      </c>
      <c r="V14" s="22">
        <v>1651446.74</v>
      </c>
      <c r="W14" s="22">
        <v>281435.02</v>
      </c>
      <c r="X14" s="22">
        <f t="shared" si="2"/>
        <v>1932881.76</v>
      </c>
      <c r="Y14" s="22">
        <f t="shared" si="3"/>
        <v>10982.282727272728</v>
      </c>
      <c r="Z14" s="24">
        <v>176</v>
      </c>
    </row>
    <row r="15" spans="1:27" ht="116.25" customHeight="1" x14ac:dyDescent="0.25">
      <c r="A15" s="17"/>
      <c r="B15" s="30"/>
      <c r="C15" s="30"/>
      <c r="D15" s="16" t="s">
        <v>37</v>
      </c>
      <c r="E15" s="16" t="s">
        <v>38</v>
      </c>
      <c r="F15" s="20">
        <v>129800.5</v>
      </c>
      <c r="G15" s="20">
        <v>116183</v>
      </c>
      <c r="H15" s="20">
        <v>120574.86</v>
      </c>
      <c r="I15" s="20">
        <v>132991.76</v>
      </c>
      <c r="J15" s="20"/>
      <c r="K15" s="20"/>
      <c r="L15" s="20"/>
      <c r="M15" s="20"/>
      <c r="N15" s="20"/>
      <c r="O15" s="20"/>
      <c r="P15" s="20"/>
      <c r="Q15" s="20"/>
      <c r="R15" s="22">
        <v>314823.5</v>
      </c>
      <c r="S15" s="22">
        <v>159346.62</v>
      </c>
      <c r="T15" s="22">
        <f t="shared" si="4"/>
        <v>474170.12</v>
      </c>
      <c r="U15" s="22">
        <f t="shared" si="1"/>
        <v>65.142206347025692</v>
      </c>
      <c r="V15" s="22">
        <v>18180</v>
      </c>
      <c r="W15" s="22">
        <v>7200</v>
      </c>
      <c r="X15" s="22">
        <f t="shared" si="2"/>
        <v>25380</v>
      </c>
      <c r="Y15" s="22">
        <f t="shared" si="3"/>
        <v>3.4867426844346752</v>
      </c>
      <c r="Z15" s="24">
        <v>7279</v>
      </c>
    </row>
    <row r="16" spans="1:27" ht="114" customHeight="1" x14ac:dyDescent="0.25">
      <c r="A16" s="17"/>
      <c r="B16" s="30"/>
      <c r="C16" s="30"/>
      <c r="D16" s="16" t="s">
        <v>39</v>
      </c>
      <c r="E16" s="16" t="s">
        <v>40</v>
      </c>
      <c r="F16" s="20">
        <v>85112.56</v>
      </c>
      <c r="G16" s="20">
        <v>204934.68</v>
      </c>
      <c r="H16" s="20">
        <v>238128.68</v>
      </c>
      <c r="I16" s="20">
        <v>159876.82999999999</v>
      </c>
      <c r="J16" s="20"/>
      <c r="K16" s="20"/>
      <c r="L16" s="20"/>
      <c r="M16" s="20"/>
      <c r="N16" s="20"/>
      <c r="O16" s="20"/>
      <c r="P16" s="20"/>
      <c r="Q16" s="20"/>
      <c r="R16" s="22">
        <v>208248.33</v>
      </c>
      <c r="S16" s="22">
        <v>76452.33</v>
      </c>
      <c r="T16" s="22">
        <f t="shared" si="4"/>
        <v>284700.65999999997</v>
      </c>
      <c r="U16" s="22">
        <f t="shared" si="1"/>
        <v>1626.8609142857142</v>
      </c>
      <c r="V16" s="22">
        <v>389729.42</v>
      </c>
      <c r="W16" s="22">
        <v>13622.67</v>
      </c>
      <c r="X16" s="22">
        <f t="shared" si="2"/>
        <v>403352.08999999997</v>
      </c>
      <c r="Y16" s="22">
        <f t="shared" si="3"/>
        <v>2304.8690857142856</v>
      </c>
      <c r="Z16" s="24">
        <v>175</v>
      </c>
    </row>
    <row r="17" spans="1:26" ht="82.5" customHeight="1" x14ac:dyDescent="0.25">
      <c r="A17" s="17"/>
      <c r="B17" s="30"/>
      <c r="C17" s="30"/>
      <c r="D17" s="16" t="s">
        <v>41</v>
      </c>
      <c r="E17" s="16" t="s">
        <v>42</v>
      </c>
      <c r="F17" s="20">
        <v>52134.43</v>
      </c>
      <c r="G17" s="20">
        <v>35625</v>
      </c>
      <c r="H17" s="20">
        <v>44749.99</v>
      </c>
      <c r="I17" s="20">
        <v>37784.21</v>
      </c>
      <c r="J17" s="20"/>
      <c r="K17" s="20"/>
      <c r="L17" s="20"/>
      <c r="M17" s="20"/>
      <c r="N17" s="20"/>
      <c r="O17" s="20"/>
      <c r="P17" s="20"/>
      <c r="Q17" s="20"/>
      <c r="R17" s="22">
        <v>149875</v>
      </c>
      <c r="S17" s="22">
        <v>15550.33</v>
      </c>
      <c r="T17" s="22">
        <f t="shared" si="4"/>
        <v>165425.32999999999</v>
      </c>
      <c r="U17" s="22">
        <f t="shared" si="1"/>
        <v>741.81762331838559</v>
      </c>
      <c r="V17" s="22">
        <v>2135</v>
      </c>
      <c r="W17" s="22">
        <v>2733.3</v>
      </c>
      <c r="X17" s="22">
        <f t="shared" si="2"/>
        <v>4868.3</v>
      </c>
      <c r="Y17" s="22">
        <f t="shared" si="3"/>
        <v>21.830941704035876</v>
      </c>
      <c r="Z17" s="24">
        <v>223</v>
      </c>
    </row>
    <row r="18" spans="1:26" ht="119.25" customHeight="1" x14ac:dyDescent="0.25">
      <c r="A18" s="17"/>
      <c r="B18" s="30" t="s">
        <v>43</v>
      </c>
      <c r="C18" s="31" t="s">
        <v>17</v>
      </c>
      <c r="D18" s="16" t="s">
        <v>44</v>
      </c>
      <c r="E18" s="16" t="s">
        <v>45</v>
      </c>
      <c r="F18" s="20">
        <v>2987204.37</v>
      </c>
      <c r="G18" s="20">
        <v>3061162.53</v>
      </c>
      <c r="H18" s="20">
        <v>2833764.54</v>
      </c>
      <c r="I18" s="20">
        <v>3229864.6</v>
      </c>
      <c r="J18" s="20"/>
      <c r="K18" s="20"/>
      <c r="L18" s="20"/>
      <c r="M18" s="20"/>
      <c r="N18" s="20"/>
      <c r="O18" s="20"/>
      <c r="P18" s="20"/>
      <c r="Q18" s="20"/>
      <c r="R18" s="22">
        <v>4411186.72</v>
      </c>
      <c r="S18" s="22">
        <v>498326.94</v>
      </c>
      <c r="T18" s="22">
        <f t="shared" si="4"/>
        <v>4909513.66</v>
      </c>
      <c r="U18" s="22">
        <f t="shared" si="1"/>
        <v>8553.1596864111507</v>
      </c>
      <c r="V18" s="22">
        <v>7098459.1699999999</v>
      </c>
      <c r="W18" s="22">
        <v>103123.21</v>
      </c>
      <c r="X18" s="22">
        <f t="shared" si="2"/>
        <v>7201582.3799999999</v>
      </c>
      <c r="Y18" s="22">
        <f t="shared" si="3"/>
        <v>12546.310766550523</v>
      </c>
      <c r="Z18" s="24">
        <v>574</v>
      </c>
    </row>
    <row r="19" spans="1:26" ht="82.5" customHeight="1" x14ac:dyDescent="0.25">
      <c r="A19" s="17"/>
      <c r="B19" s="30"/>
      <c r="C19" s="32"/>
      <c r="D19" s="16" t="s">
        <v>46</v>
      </c>
      <c r="E19" s="16" t="s">
        <v>47</v>
      </c>
      <c r="F19" s="20">
        <v>126879.71</v>
      </c>
      <c r="G19" s="20">
        <v>98464.78</v>
      </c>
      <c r="H19" s="20">
        <v>158862.85</v>
      </c>
      <c r="I19" s="20">
        <v>142804.25</v>
      </c>
      <c r="J19" s="20"/>
      <c r="K19" s="20"/>
      <c r="L19" s="20"/>
      <c r="M19" s="20"/>
      <c r="N19" s="20"/>
      <c r="O19" s="20"/>
      <c r="P19" s="20"/>
      <c r="Q19" s="20"/>
      <c r="R19" s="22">
        <v>352740.12</v>
      </c>
      <c r="S19" s="22">
        <v>59418.55</v>
      </c>
      <c r="T19" s="22">
        <f t="shared" si="4"/>
        <v>412158.67</v>
      </c>
      <c r="U19" s="22">
        <f t="shared" si="1"/>
        <v>582.14501412429377</v>
      </c>
      <c r="V19" s="22">
        <v>22051.42</v>
      </c>
      <c r="W19" s="22">
        <v>92001.5</v>
      </c>
      <c r="X19" s="22">
        <f t="shared" si="2"/>
        <v>114052.92</v>
      </c>
      <c r="Y19" s="22">
        <f t="shared" si="3"/>
        <v>161.09169491525424</v>
      </c>
      <c r="Z19" s="24">
        <v>708</v>
      </c>
    </row>
    <row r="20" spans="1:26" x14ac:dyDescent="0.25">
      <c r="R20" s="23"/>
      <c r="S20" s="23"/>
    </row>
  </sheetData>
  <protectedRanges>
    <protectedRange algorithmName="SHA-512" hashValue="PGk7R3SotVFWTAbgn4GFUEbertoizVkYzHnh33MBBs0N1LOSz4tDAuA1z83fXDqorhtQsOYfav9i7K9gI1p84Q==" saltValue="gkruBjtg0gyvsdtdg10jpg==" spinCount="100000" sqref="Z6:Z19" name="Rango1_1_1_1_1"/>
  </protectedRanges>
  <mergeCells count="16">
    <mergeCell ref="B12:B17"/>
    <mergeCell ref="C12:C17"/>
    <mergeCell ref="B18:B19"/>
    <mergeCell ref="C18:C19"/>
    <mergeCell ref="B1:Q1"/>
    <mergeCell ref="F2:Q2"/>
    <mergeCell ref="B3:B5"/>
    <mergeCell ref="C3:C5"/>
    <mergeCell ref="D3:D5"/>
    <mergeCell ref="E3:E5"/>
    <mergeCell ref="F3:Q3"/>
    <mergeCell ref="T3:Y4"/>
    <mergeCell ref="Z3:Z5"/>
    <mergeCell ref="F4:Q4"/>
    <mergeCell ref="B6:B11"/>
    <mergeCell ref="C6:C11"/>
  </mergeCells>
  <pageMargins left="0.25" right="0.25" top="0.75" bottom="0.75" header="0.3" footer="0.3"/>
  <pageSetup paperSize="5" scale="3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2024</vt:lpstr>
      <vt:lpstr>'2024'!Área_de_impresión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Fajardo</dc:creator>
  <cp:lastModifiedBy>Rolando Cano</cp:lastModifiedBy>
  <cp:lastPrinted>2024-09-06T19:39:37Z</cp:lastPrinted>
  <dcterms:created xsi:type="dcterms:W3CDTF">2019-05-08T17:03:53Z</dcterms:created>
  <dcterms:modified xsi:type="dcterms:W3CDTF">2025-05-08T22:39:26Z</dcterms:modified>
</cp:coreProperties>
</file>